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E33" i="1" s="1"/>
  <c r="E31" i="1" s="1"/>
  <c r="F35" i="1"/>
  <c r="F34" i="1"/>
  <c r="F33" i="1" s="1"/>
  <c r="F31" i="1" s="1"/>
  <c r="E29" i="1"/>
  <c r="E26" i="1"/>
  <c r="E20" i="1" s="1"/>
  <c r="F24" i="1"/>
  <c r="F23" i="1"/>
  <c r="F20" i="1" s="1"/>
  <c r="F9" i="1" s="1"/>
  <c r="E14" i="1"/>
  <c r="E13" i="1"/>
  <c r="E12" i="1"/>
  <c r="E11" i="1" s="1"/>
  <c r="E9" i="1" s="1"/>
  <c r="F11" i="1"/>
  <c r="C1" i="1"/>
  <c r="J9" i="1" l="1"/>
  <c r="I9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<sst xmlns="http://schemas.openxmlformats.org/spreadsheetml/2006/main" count="57" uniqueCount="57">
  <si>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</si>
  <si>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</si>
  <si>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</si>
  <si>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</si>
  <si>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</si>
  <si>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</si>
  <si>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</si>
  <si>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</si>
  <si>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</si>
  <si>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</si>
  <si>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</si>
  <si>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</si>
  <si>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</si>
  <si>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</si>
  <si>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</si>
  <si>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</si>
  <si>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</si>
  <si>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</si>
  <si>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</si>
  <si>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</si>
  <si>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</si>
  <si>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</si>
  <si>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</si>
  <si>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</si>
  <si>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</si>
  <si>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</si>
  <si>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</si>
  <si>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</si>
  <si>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</si>
  <si>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</si>
  <si>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</si>
  <si>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</si>
  <si>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</si>
  <si>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</si>
  <si>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</si>
  <si>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</si>
  <si>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</si>
  <si>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</si>
  <si>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</si>
  <si>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</si>
  <si>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</si>
  <si>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</si>
  <si>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</si>
  <si>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</si>
  <si>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</si>
  <si>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</si>
  <si>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</si>
  <si>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</si>
  <si>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</si>
  <si>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</si>
  <si>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</si>
  <si>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</si>
  <si>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</si>
  <si>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</si>
  <si>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</si>
  <si>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</si>
  <si>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abril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</si>
</sst>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238760</xdr:colOff>
      <xdr:row>78</xdr:row>
      <xdr:rowOff>63500</xdr:rowOff>
    </xdr:from>
    <xdr:to>
      <xdr:col>3</xdr:col>
      <xdr:colOff>2304389</xdr:colOff>
      <xdr:row>78</xdr:row>
      <xdr:rowOff>63500</xdr:rowOff>
    </xdr:to>
    <xdr:cxnSp macro="">
      <xdr:nvCxnSpPr>
        <xdr:cNvPr id="6" name="4 Conector recto">
          <a:extLst/>
        </xdr:cNvPr>
        <xdr:cNvCxnSpPr/>
      </xdr:nvCxnSpPr>
      <xdr:spPr>
        <a:xfrm>
          <a:off x="400685" y="10636250"/>
          <a:ext cx="27133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78</xdr:row>
      <xdr:rowOff>113030</xdr:rowOff>
    </xdr:from>
    <xdr:to>
      <xdr:col>3</xdr:col>
      <xdr:colOff>2314526</xdr:colOff>
      <xdr:row>82</xdr:row>
      <xdr:rowOff>107156</xdr:rowOff>
    </xdr:to>
    <xdr:sp macro="" textlink="">
      <xdr:nvSpPr>
        <xdr:cNvPr id="7" name="7 CuadroTexto">
          <a:extLst/>
        </xdr:cNvPr>
        <xdr:cNvSpPr txBox="1"/>
      </xdr:nvSpPr>
      <xdr:spPr>
        <a:xfrm>
          <a:off x="320675" y="10685780"/>
          <a:ext cx="2803476" cy="679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 SALGADO</a:t>
          </a:r>
          <a:r>
            <a:rPr lang="es-MX"/>
            <a:t>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 Administrativos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3</xdr:col>
      <xdr:colOff>2694306</xdr:colOff>
      <xdr:row>78</xdr:row>
      <xdr:rowOff>63500</xdr:rowOff>
    </xdr:from>
    <xdr:to>
      <xdr:col>5</xdr:col>
      <xdr:colOff>686102</xdr:colOff>
      <xdr:row>78</xdr:row>
      <xdr:rowOff>63500</xdr:rowOff>
    </xdr:to>
    <xdr:cxnSp macro="">
      <xdr:nvCxnSpPr>
        <xdr:cNvPr id="8" name="7 Conector recto">
          <a:extLst/>
        </xdr:cNvPr>
        <xdr:cNvCxnSpPr/>
      </xdr:nvCxnSpPr>
      <xdr:spPr>
        <a:xfrm>
          <a:off x="3503931" y="10636250"/>
          <a:ext cx="27257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2635249</xdr:colOff>
      <xdr:row>78</xdr:row>
      <xdr:rowOff>122554</xdr:rowOff>
    </xdr:from>
    <xdr:to>
      <xdr:col>5</xdr:col>
      <xdr:colOff>904874</xdr:colOff>
      <xdr:row>83</xdr:row>
      <xdr:rowOff>135351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444874" y="10695304"/>
          <a:ext cx="3003550" cy="870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/>
            <a:t>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  <a:r>
            <a:rPr lang="es-MX"/>
            <a:t> </a:t>
          </a:r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/>
            <a:t> </a:t>
          </a:r>
        </a:p>
        <a:p>
          <a:pPr algn="ctr">
            <a:lnSpc>
              <a:spcPts val="1100"/>
            </a:lnSpc>
          </a:pP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/>
            <a:t>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del Departamento de Recursos Finanacieros</a:t>
          </a:r>
          <a:r>
            <a:rPr lang="es-MX"/>
            <a:t> 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-1219.0999999999999</v>
          </cell>
        </row>
        <row r="17">
          <cell r="L17">
            <v>8.5</v>
          </cell>
          <cell r="M17">
            <v>0</v>
          </cell>
        </row>
        <row r="18">
          <cell r="L18">
            <v>0</v>
          </cell>
        </row>
        <row r="23">
          <cell r="M23">
            <v>19.680000000000007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-2523.7999999999956</v>
          </cell>
        </row>
        <row r="37">
          <cell r="C37">
            <v>0</v>
          </cell>
          <cell r="D37">
            <v>0</v>
          </cell>
        </row>
        <row r="50">
          <cell r="H50">
            <v>1168.0999999999999</v>
          </cell>
          <cell r="I50">
            <v>1092.7</v>
          </cell>
        </row>
        <row r="51">
          <cell r="H51">
            <v>142662.9</v>
          </cell>
          <cell r="I51">
            <v>141570.20000000001</v>
          </cell>
        </row>
      </sheetData>
      <sheetData sheetId="1"/>
      <sheetData sheetId="2">
        <row r="2">
          <cell r="D2" t="str">
            <v xml:space="preserve">TECNOLÓGICO DE ESTUDIOS SUPERIORES DE CHIMALHUACÁN (TESCHI) </v>
          </cell>
        </row>
      </sheetData>
      <sheetData sheetId="3"/>
      <sheetData sheetId="4">
        <row r="77">
          <cell r="E77">
            <v>4882.8500000000004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46" workbookViewId="0">
      <selection activeCell="H34" sqref="H34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41" t="str">
        <f>+'[1]HACIENDA PUB'!D2</f>
        <v xml:space="preserve">TECNOLÓGICO DE ESTUDIOS SUPERIORES DE CHIMALHUACÁN (TESCHI) </v>
      </c>
      <c r="D1" s="41"/>
      <c r="E1" s="41"/>
      <c r="F1" s="41"/>
      <c r="G1" s="1"/>
    </row>
    <row r="2" spans="3:11" ht="15" customHeight="1" x14ac:dyDescent="0.15">
      <c r="C2" s="41" t="s">
        <v>0</v>
      </c>
      <c r="D2" s="41"/>
      <c r="E2" s="41"/>
      <c r="F2" s="41"/>
      <c r="G2" s="1"/>
    </row>
    <row r="3" spans="3:11" ht="15" customHeight="1" x14ac:dyDescent="0.15">
      <c r="C3" s="41" t="s">
        <v>56</v>
      </c>
      <c r="D3" s="41"/>
      <c r="E3" s="41"/>
      <c r="F3" s="41"/>
      <c r="G3" s="1"/>
    </row>
    <row r="4" spans="3:11" ht="15" customHeight="1" x14ac:dyDescent="0.15">
      <c r="C4" s="41" t="s">
        <v>1</v>
      </c>
      <c r="D4" s="41"/>
      <c r="E4" s="41"/>
      <c r="F4" s="4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42" t="s">
        <v>2</v>
      </c>
      <c r="D7" s="43"/>
      <c r="E7" s="5" t="s">
        <v>3</v>
      </c>
      <c r="F7" s="6" t="s">
        <v>4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4" t="s">
        <v>5</v>
      </c>
      <c r="D9" s="45"/>
      <c r="E9" s="10">
        <f>SUM(E11+E20)</f>
        <v>-2367.5500000000047</v>
      </c>
      <c r="F9" s="11">
        <f>SUM(F11+F20)</f>
        <v>0</v>
      </c>
      <c r="H9" s="12"/>
      <c r="I9" s="13">
        <f>SUM(E9,E31,E52)</f>
        <v>-2311.8300000000045</v>
      </c>
      <c r="J9" s="13">
        <f>SUM(F9,F31,F52)</f>
        <v>-2311.7999999999824</v>
      </c>
      <c r="K9" s="14"/>
    </row>
    <row r="10" spans="3:11" ht="3" customHeight="1" x14ac:dyDescent="0.15">
      <c r="C10" s="46"/>
      <c r="D10" s="47"/>
      <c r="E10" s="15"/>
      <c r="F10" s="16"/>
      <c r="I10" s="13"/>
      <c r="J10" s="13"/>
    </row>
    <row r="11" spans="3:11" ht="12" customHeight="1" x14ac:dyDescent="0.15">
      <c r="C11" s="44" t="s">
        <v>6</v>
      </c>
      <c r="D11" s="45"/>
      <c r="E11" s="17">
        <f>SUM(E12:E18)</f>
        <v>-4891.3500000000004</v>
      </c>
      <c r="F11" s="11">
        <f>SUM(F12:F18)</f>
        <v>0</v>
      </c>
      <c r="I11" s="13"/>
      <c r="J11" s="13"/>
    </row>
    <row r="12" spans="3:11" ht="12" customHeight="1" x14ac:dyDescent="0.15">
      <c r="C12" s="39" t="s">
        <v>7</v>
      </c>
      <c r="D12" s="40"/>
      <c r="E12" s="18">
        <f>-'[1]FLUJOS EFEC'!E77</f>
        <v>-4882.8500000000004</v>
      </c>
      <c r="F12" s="16">
        <v>0</v>
      </c>
      <c r="H12" s="13"/>
      <c r="I12" s="13"/>
      <c r="J12" s="13">
        <f>+I9-J9</f>
        <v>-3.0000000022027962E-2</v>
      </c>
    </row>
    <row r="13" spans="3:11" ht="12" customHeight="1" x14ac:dyDescent="0.15">
      <c r="C13" s="39" t="s">
        <v>8</v>
      </c>
      <c r="D13" s="40"/>
      <c r="E13" s="15">
        <f>-'[1]SIT FINAN'!L17</f>
        <v>-8.5</v>
      </c>
      <c r="F13" s="16">
        <v>0</v>
      </c>
      <c r="I13" s="13"/>
      <c r="J13" s="13">
        <f>+J12/2</f>
        <v>-1.5000000011013981E-2</v>
      </c>
    </row>
    <row r="14" spans="3:11" ht="12" customHeight="1" x14ac:dyDescent="0.15">
      <c r="C14" s="39" t="s">
        <v>9</v>
      </c>
      <c r="D14" s="40"/>
      <c r="E14" s="15">
        <f>-'[1]SIT FINAN'!L18</f>
        <v>0</v>
      </c>
      <c r="F14" s="16">
        <v>0</v>
      </c>
    </row>
    <row r="15" spans="3:11" ht="12" customHeight="1" x14ac:dyDescent="0.15">
      <c r="C15" s="39" t="s">
        <v>10</v>
      </c>
      <c r="D15" s="40"/>
      <c r="E15" s="15">
        <v>0</v>
      </c>
      <c r="F15" s="16">
        <v>0</v>
      </c>
    </row>
    <row r="16" spans="3:11" ht="12" customHeight="1" x14ac:dyDescent="0.15">
      <c r="C16" s="39" t="s">
        <v>11</v>
      </c>
      <c r="D16" s="40"/>
      <c r="E16" s="15">
        <v>0</v>
      </c>
      <c r="F16" s="16">
        <v>0</v>
      </c>
    </row>
    <row r="17" spans="3:6" ht="12" customHeight="1" x14ac:dyDescent="0.15">
      <c r="C17" s="39" t="s">
        <v>12</v>
      </c>
      <c r="D17" s="40"/>
      <c r="E17" s="15">
        <v>0</v>
      </c>
      <c r="F17" s="16">
        <v>0</v>
      </c>
    </row>
    <row r="18" spans="3:6" ht="12" customHeight="1" x14ac:dyDescent="0.15">
      <c r="C18" s="39" t="s">
        <v>13</v>
      </c>
      <c r="D18" s="40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4" t="s">
        <v>14</v>
      </c>
      <c r="D20" s="45"/>
      <c r="E20" s="10">
        <f>SUM(E21:E29)</f>
        <v>2523.7999999999956</v>
      </c>
      <c r="F20" s="11">
        <f>SUM(F21:F29)</f>
        <v>0</v>
      </c>
    </row>
    <row r="21" spans="3:6" s="21" customFormat="1" ht="12" customHeight="1" x14ac:dyDescent="0.15">
      <c r="C21" s="39" t="s">
        <v>15</v>
      </c>
      <c r="D21" s="40"/>
      <c r="E21" s="15">
        <v>0</v>
      </c>
      <c r="F21" s="16">
        <v>0</v>
      </c>
    </row>
    <row r="22" spans="3:6" s="21" customFormat="1" ht="12" customHeight="1" x14ac:dyDescent="0.15">
      <c r="C22" s="39" t="s">
        <v>16</v>
      </c>
      <c r="D22" s="40"/>
      <c r="E22" s="15">
        <v>0</v>
      </c>
      <c r="F22" s="22">
        <v>0</v>
      </c>
    </row>
    <row r="23" spans="3:6" s="21" customFormat="1" ht="12" customHeight="1" x14ac:dyDescent="0.15">
      <c r="C23" s="39" t="s">
        <v>17</v>
      </c>
      <c r="D23" s="40"/>
      <c r="E23" s="15">
        <v>0</v>
      </c>
      <c r="F23" s="16">
        <f>+'[1]SIT FINAN'!L31</f>
        <v>0</v>
      </c>
    </row>
    <row r="24" spans="3:6" s="21" customFormat="1" ht="12" customHeight="1" x14ac:dyDescent="0.15">
      <c r="C24" s="39" t="s">
        <v>18</v>
      </c>
      <c r="D24" s="40"/>
      <c r="E24" s="15">
        <v>0</v>
      </c>
      <c r="F24" s="16">
        <f>+'[1]SIT FINAN'!L32</f>
        <v>0</v>
      </c>
    </row>
    <row r="25" spans="3:6" s="21" customFormat="1" ht="12" customHeight="1" x14ac:dyDescent="0.15">
      <c r="C25" s="39" t="s">
        <v>19</v>
      </c>
      <c r="D25" s="40"/>
      <c r="E25" s="15">
        <v>0</v>
      </c>
      <c r="F25" s="16">
        <v>0</v>
      </c>
    </row>
    <row r="26" spans="3:6" s="21" customFormat="1" ht="12" customHeight="1" x14ac:dyDescent="0.15">
      <c r="C26" s="39" t="s">
        <v>20</v>
      </c>
      <c r="D26" s="40"/>
      <c r="E26" s="23">
        <f>-'[1]SIT FINAN'!L34</f>
        <v>2523.7999999999956</v>
      </c>
      <c r="F26" s="16">
        <v>0</v>
      </c>
    </row>
    <row r="27" spans="3:6" s="21" customFormat="1" ht="12" customHeight="1" x14ac:dyDescent="0.15">
      <c r="C27" s="39" t="s">
        <v>21</v>
      </c>
      <c r="D27" s="40"/>
      <c r="E27" s="15">
        <v>0</v>
      </c>
      <c r="F27" s="16">
        <v>0</v>
      </c>
    </row>
    <row r="28" spans="3:6" s="21" customFormat="1" ht="12" customHeight="1" x14ac:dyDescent="0.15">
      <c r="C28" s="39" t="s">
        <v>22</v>
      </c>
      <c r="D28" s="40"/>
      <c r="E28" s="15">
        <v>0</v>
      </c>
      <c r="F28" s="16">
        <v>0</v>
      </c>
    </row>
    <row r="29" spans="3:6" s="21" customFormat="1" ht="12" customHeight="1" x14ac:dyDescent="0.15">
      <c r="C29" s="39" t="s">
        <v>23</v>
      </c>
      <c r="D29" s="40"/>
      <c r="E29" s="15">
        <f>+'[1]SIT FINAN'!C37-'[1]SIT FINAN'!D37</f>
        <v>0</v>
      </c>
      <c r="F29" s="16">
        <v>0</v>
      </c>
    </row>
    <row r="30" spans="3:6" ht="3" customHeight="1" x14ac:dyDescent="0.15">
      <c r="C30" s="46"/>
      <c r="D30" s="47"/>
      <c r="E30" s="15"/>
      <c r="F30" s="16"/>
    </row>
    <row r="31" spans="3:6" ht="14.25" customHeight="1" x14ac:dyDescent="0.15">
      <c r="C31" s="44" t="s">
        <v>24</v>
      </c>
      <c r="D31" s="45"/>
      <c r="E31" s="24">
        <f>SUM(E33+E43)</f>
        <v>-19.680000000000007</v>
      </c>
      <c r="F31" s="25">
        <f>SUM(F33+F43)</f>
        <v>-1219.0999999999999</v>
      </c>
    </row>
    <row r="32" spans="3:6" ht="4.5" customHeight="1" x14ac:dyDescent="0.15">
      <c r="C32" s="37"/>
      <c r="D32" s="38"/>
      <c r="E32" s="18"/>
      <c r="F32" s="25"/>
    </row>
    <row r="33" spans="3:8" ht="12" customHeight="1" x14ac:dyDescent="0.15">
      <c r="C33" s="44" t="s">
        <v>25</v>
      </c>
      <c r="D33" s="45"/>
      <c r="E33" s="24">
        <f>SUM(E34:E41)</f>
        <v>-19.680000000000007</v>
      </c>
      <c r="F33" s="25">
        <f>SUM(F34:F41)</f>
        <v>-1219.0999999999999</v>
      </c>
    </row>
    <row r="34" spans="3:8" s="21" customFormat="1" ht="12" customHeight="1" x14ac:dyDescent="0.15">
      <c r="C34" s="39" t="s">
        <v>26</v>
      </c>
      <c r="D34" s="40"/>
      <c r="E34" s="18">
        <v>0</v>
      </c>
      <c r="F34" s="26">
        <f>+'[1]SIT FINAN'!M16</f>
        <v>-1219.0999999999999</v>
      </c>
      <c r="H34" s="27"/>
    </row>
    <row r="35" spans="3:8" s="21" customFormat="1" ht="12" customHeight="1" x14ac:dyDescent="0.15">
      <c r="C35" s="39" t="s">
        <v>27</v>
      </c>
      <c r="D35" s="40"/>
      <c r="E35" s="15">
        <v>0</v>
      </c>
      <c r="F35" s="26">
        <f>+'[1]SIT FINAN'!M17</f>
        <v>0</v>
      </c>
    </row>
    <row r="36" spans="3:8" s="21" customFormat="1" ht="12" customHeight="1" x14ac:dyDescent="0.15">
      <c r="C36" s="39" t="s">
        <v>28</v>
      </c>
      <c r="D36" s="40"/>
      <c r="E36" s="15">
        <v>0</v>
      </c>
      <c r="F36" s="16">
        <v>0</v>
      </c>
    </row>
    <row r="37" spans="3:8" s="21" customFormat="1" ht="12" customHeight="1" x14ac:dyDescent="0.15">
      <c r="C37" s="39" t="s">
        <v>29</v>
      </c>
      <c r="D37" s="40"/>
      <c r="E37" s="15">
        <v>0</v>
      </c>
      <c r="F37" s="16">
        <v>0</v>
      </c>
    </row>
    <row r="38" spans="3:8" s="21" customFormat="1" ht="12" customHeight="1" x14ac:dyDescent="0.15">
      <c r="C38" s="39" t="s">
        <v>30</v>
      </c>
      <c r="D38" s="40"/>
      <c r="E38" s="15">
        <v>0</v>
      </c>
      <c r="F38" s="16">
        <v>0</v>
      </c>
    </row>
    <row r="39" spans="3:8" s="21" customFormat="1" ht="12" customHeight="1" x14ac:dyDescent="0.15">
      <c r="C39" s="39" t="s">
        <v>31</v>
      </c>
      <c r="D39" s="40"/>
      <c r="E39" s="15">
        <v>0</v>
      </c>
      <c r="F39" s="16">
        <v>0</v>
      </c>
    </row>
    <row r="40" spans="3:8" s="21" customFormat="1" ht="12" customHeight="1" x14ac:dyDescent="0.15">
      <c r="C40" s="39" t="s">
        <v>32</v>
      </c>
      <c r="D40" s="40"/>
      <c r="E40" s="15">
        <v>0</v>
      </c>
      <c r="F40" s="16">
        <v>0</v>
      </c>
    </row>
    <row r="41" spans="3:8" s="21" customFormat="1" ht="12" customHeight="1" x14ac:dyDescent="0.15">
      <c r="C41" s="39" t="s">
        <v>33</v>
      </c>
      <c r="D41" s="40"/>
      <c r="E41" s="15">
        <f>-'[1]SIT FINAN'!M23</f>
        <v>-19.680000000000007</v>
      </c>
      <c r="F41" s="26">
        <v>0</v>
      </c>
    </row>
    <row r="42" spans="3:8" ht="4.5" customHeight="1" x14ac:dyDescent="0.15">
      <c r="C42" s="50"/>
      <c r="D42" s="51"/>
      <c r="E42" s="15"/>
      <c r="F42" s="16"/>
    </row>
    <row r="43" spans="3:8" ht="12" customHeight="1" x14ac:dyDescent="0.15">
      <c r="C43" s="44" t="s">
        <v>34</v>
      </c>
      <c r="D43" s="45"/>
      <c r="E43" s="17">
        <f>SUM(E44:E50)</f>
        <v>0</v>
      </c>
      <c r="F43" s="11">
        <f>SUM(F44:F50)</f>
        <v>0</v>
      </c>
    </row>
    <row r="44" spans="3:8" ht="5.25" customHeight="1" x14ac:dyDescent="0.15">
      <c r="C44" s="46"/>
      <c r="D44" s="47"/>
      <c r="E44" s="15"/>
      <c r="F44" s="16"/>
    </row>
    <row r="45" spans="3:8" s="21" customFormat="1" ht="12" customHeight="1" x14ac:dyDescent="0.15">
      <c r="C45" s="39" t="s">
        <v>35</v>
      </c>
      <c r="D45" s="40"/>
      <c r="E45" s="15">
        <v>0</v>
      </c>
      <c r="F45" s="16">
        <f>+'[1]SIT FINAN'!M29</f>
        <v>0</v>
      </c>
    </row>
    <row r="46" spans="3:8" s="21" customFormat="1" ht="12" customHeight="1" x14ac:dyDescent="0.15">
      <c r="C46" s="39" t="s">
        <v>36</v>
      </c>
      <c r="D46" s="40"/>
      <c r="E46" s="15">
        <v>0</v>
      </c>
      <c r="F46" s="16">
        <v>0</v>
      </c>
    </row>
    <row r="47" spans="3:8" s="21" customFormat="1" ht="12" customHeight="1" x14ac:dyDescent="0.15">
      <c r="C47" s="39" t="s">
        <v>37</v>
      </c>
      <c r="D47" s="40"/>
      <c r="E47" s="15">
        <v>0</v>
      </c>
      <c r="F47" s="16">
        <v>0</v>
      </c>
    </row>
    <row r="48" spans="3:8" s="21" customFormat="1" ht="12" customHeight="1" x14ac:dyDescent="0.15">
      <c r="C48" s="39" t="s">
        <v>38</v>
      </c>
      <c r="D48" s="40"/>
      <c r="E48" s="15">
        <v>0</v>
      </c>
      <c r="F48" s="16">
        <v>0</v>
      </c>
    </row>
    <row r="49" spans="3:8" s="21" customFormat="1" ht="12" customHeight="1" x14ac:dyDescent="0.15">
      <c r="C49" s="39" t="s">
        <v>39</v>
      </c>
      <c r="D49" s="40"/>
      <c r="E49" s="15">
        <v>0</v>
      </c>
      <c r="F49" s="16">
        <v>0</v>
      </c>
    </row>
    <row r="50" spans="3:8" s="21" customFormat="1" ht="12" customHeight="1" x14ac:dyDescent="0.15">
      <c r="C50" s="39" t="s">
        <v>40</v>
      </c>
      <c r="D50" s="40"/>
      <c r="E50" s="15">
        <v>0</v>
      </c>
      <c r="F50" s="16">
        <v>0</v>
      </c>
    </row>
    <row r="51" spans="3:8" ht="4.5" customHeight="1" x14ac:dyDescent="0.15">
      <c r="C51" s="46"/>
      <c r="D51" s="47"/>
      <c r="E51" s="15"/>
      <c r="F51" s="16"/>
    </row>
    <row r="52" spans="3:8" ht="12" customHeight="1" x14ac:dyDescent="0.15">
      <c r="C52" s="44" t="s">
        <v>41</v>
      </c>
      <c r="D52" s="45"/>
      <c r="E52" s="10">
        <f>SUM(E54+E59+E66)</f>
        <v>75.399999999999864</v>
      </c>
      <c r="F52" s="25">
        <f>SUM(F54+F59+F66)</f>
        <v>-1092.6999999999825</v>
      </c>
      <c r="H52" s="28"/>
    </row>
    <row r="53" spans="3:8" ht="3" customHeight="1" x14ac:dyDescent="0.15">
      <c r="C53" s="48"/>
      <c r="D53" s="49"/>
      <c r="E53" s="15"/>
      <c r="F53" s="16"/>
    </row>
    <row r="54" spans="3:8" ht="11.25" customHeight="1" x14ac:dyDescent="0.15">
      <c r="C54" s="44" t="s">
        <v>42</v>
      </c>
      <c r="D54" s="45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39" t="s">
        <v>43</v>
      </c>
      <c r="D55" s="40"/>
      <c r="E55" s="15">
        <v>0</v>
      </c>
      <c r="F55" s="16">
        <v>0</v>
      </c>
    </row>
    <row r="56" spans="3:8" s="21" customFormat="1" ht="12" customHeight="1" x14ac:dyDescent="0.15">
      <c r="C56" s="39" t="s">
        <v>44</v>
      </c>
      <c r="D56" s="40"/>
      <c r="E56" s="15">
        <v>0</v>
      </c>
      <c r="F56" s="16">
        <v>0</v>
      </c>
    </row>
    <row r="57" spans="3:8" s="21" customFormat="1" ht="12" customHeight="1" x14ac:dyDescent="0.15">
      <c r="C57" s="39" t="s">
        <v>45</v>
      </c>
      <c r="D57" s="40"/>
      <c r="E57" s="15">
        <v>0</v>
      </c>
      <c r="F57" s="16">
        <v>0</v>
      </c>
    </row>
    <row r="58" spans="3:8" ht="5.25" customHeight="1" x14ac:dyDescent="0.15">
      <c r="C58" s="48"/>
      <c r="D58" s="49"/>
      <c r="E58" s="15"/>
      <c r="F58" s="16"/>
    </row>
    <row r="59" spans="3:8" ht="12" customHeight="1" x14ac:dyDescent="0.15">
      <c r="C59" s="44" t="s">
        <v>46</v>
      </c>
      <c r="D59" s="45"/>
      <c r="E59" s="10">
        <f>SUM(E60:E64)</f>
        <v>75.399999999999864</v>
      </c>
      <c r="F59" s="25">
        <f>SUM(F60:F64)</f>
        <v>-1092.6999999999825</v>
      </c>
    </row>
    <row r="60" spans="3:8" s="21" customFormat="1" ht="12" customHeight="1" x14ac:dyDescent="0.15">
      <c r="C60" s="39" t="s">
        <v>47</v>
      </c>
      <c r="D60" s="40"/>
      <c r="E60" s="23">
        <f>+'[1]SIT FINAN'!H50-'[1]SIT FINAN'!I50</f>
        <v>75.399999999999864</v>
      </c>
      <c r="F60" s="16">
        <v>0</v>
      </c>
    </row>
    <row r="61" spans="3:8" s="21" customFormat="1" ht="12" customHeight="1" x14ac:dyDescent="0.15">
      <c r="C61" s="39" t="s">
        <v>48</v>
      </c>
      <c r="D61" s="40"/>
      <c r="E61" s="15">
        <v>0</v>
      </c>
      <c r="F61" s="26">
        <f>-'[1]SIT FINAN'!H51+'[1]SIT FINAN'!I51</f>
        <v>-1092.6999999999825</v>
      </c>
    </row>
    <row r="62" spans="3:8" s="21" customFormat="1" ht="12" customHeight="1" x14ac:dyDescent="0.15">
      <c r="C62" s="39" t="s">
        <v>49</v>
      </c>
      <c r="D62" s="40"/>
      <c r="E62" s="15">
        <v>0</v>
      </c>
      <c r="F62" s="16">
        <v>0</v>
      </c>
    </row>
    <row r="63" spans="3:8" s="21" customFormat="1" ht="12" customHeight="1" x14ac:dyDescent="0.15">
      <c r="C63" s="39" t="s">
        <v>50</v>
      </c>
      <c r="D63" s="40"/>
      <c r="E63" s="15">
        <v>0</v>
      </c>
      <c r="F63" s="16">
        <v>0</v>
      </c>
    </row>
    <row r="64" spans="3:8" s="21" customFormat="1" ht="11.25" customHeight="1" x14ac:dyDescent="0.15">
      <c r="C64" s="39" t="s">
        <v>51</v>
      </c>
      <c r="D64" s="40"/>
      <c r="E64" s="15">
        <v>0</v>
      </c>
      <c r="F64" s="16">
        <v>0</v>
      </c>
    </row>
    <row r="65" spans="3:6" ht="9" customHeight="1" x14ac:dyDescent="0.15">
      <c r="C65" s="48"/>
      <c r="D65" s="49"/>
      <c r="E65" s="15"/>
      <c r="F65" s="16"/>
    </row>
    <row r="66" spans="3:6" ht="10.5" customHeight="1" x14ac:dyDescent="0.2">
      <c r="C66" s="52" t="s">
        <v>52</v>
      </c>
      <c r="D66" s="53"/>
      <c r="E66" s="29">
        <f>SUM(E68:E69)</f>
        <v>0</v>
      </c>
      <c r="F66" s="30">
        <f>SUM(F68:F69)</f>
        <v>0</v>
      </c>
    </row>
    <row r="67" spans="3:6" ht="5.25" customHeight="1" x14ac:dyDescent="0.15">
      <c r="C67" s="48"/>
      <c r="D67" s="49"/>
      <c r="E67" s="15"/>
      <c r="F67" s="16"/>
    </row>
    <row r="68" spans="3:6" s="21" customFormat="1" ht="12" customHeight="1" x14ac:dyDescent="0.15">
      <c r="C68" s="39" t="s">
        <v>53</v>
      </c>
      <c r="D68" s="40"/>
      <c r="E68" s="15">
        <v>0</v>
      </c>
      <c r="F68" s="16">
        <v>0</v>
      </c>
    </row>
    <row r="69" spans="3:6" s="21" customFormat="1" ht="12" customHeight="1" x14ac:dyDescent="0.15">
      <c r="C69" s="39" t="s">
        <v>54</v>
      </c>
      <c r="D69" s="40"/>
      <c r="E69" s="15">
        <v>0</v>
      </c>
      <c r="F69" s="16">
        <v>0</v>
      </c>
    </row>
    <row r="70" spans="3:6" ht="9" customHeight="1" x14ac:dyDescent="0.15">
      <c r="C70" s="48"/>
      <c r="D70" s="49"/>
      <c r="E70" s="15"/>
      <c r="F70" s="16"/>
    </row>
    <row r="71" spans="3:6" ht="12" customHeight="1" x14ac:dyDescent="0.15">
      <c r="C71" s="31"/>
      <c r="D71" s="32"/>
      <c r="E71" s="33"/>
      <c r="F71" s="34"/>
    </row>
    <row r="72" spans="3:6" ht="6" customHeight="1" x14ac:dyDescent="0.15">
      <c r="C72" s="35"/>
      <c r="D72" s="8"/>
      <c r="E72" s="8"/>
      <c r="F72" s="8"/>
    </row>
    <row r="73" spans="3:6" ht="9.9499999999999993" customHeight="1" x14ac:dyDescent="0.15">
      <c r="C73" s="36" t="s">
        <v>55</v>
      </c>
      <c r="D73" s="36"/>
      <c r="E73" s="36"/>
      <c r="F73" s="36"/>
    </row>
    <row r="74" spans="3:6" ht="9.9499999999999993" customHeight="1" x14ac:dyDescent="0.15">
      <c r="C74" s="36"/>
      <c r="D74" s="36"/>
      <c r="E74" s="36"/>
      <c r="F74" s="36"/>
    </row>
    <row r="75" spans="3:6" ht="9.9499999999999993" customHeight="1" x14ac:dyDescent="0.15">
      <c r="C75" s="36"/>
      <c r="D75" s="36"/>
      <c r="E75" s="36"/>
      <c r="F75" s="36"/>
    </row>
    <row r="76" spans="3:6" ht="9.9499999999999993" customHeight="1" x14ac:dyDescent="0.15">
      <c r="C76" s="36"/>
      <c r="D76" s="36"/>
      <c r="E76" s="36"/>
      <c r="F76" s="36"/>
    </row>
  </sheetData>
  <mergeCells count="65">
    <mergeCell ref="C66:D66"/>
    <mergeCell ref="C67:D67"/>
    <mergeCell ref="C68:D68"/>
    <mergeCell ref="C69:D69"/>
    <mergeCell ref="C70:D70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2020-02-05T20:17:34Z</dcterms:created>
  <dcterms:modified xsi:type="dcterms:W3CDTF">2021-09-03T18:02:00Z</dcterms:modified>
</cp:coreProperties>
</file>